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venter-my.sharepoint.com/personal/maud_weenink_raalte_nl/Documents/Klimaatsubsidie/"/>
    </mc:Choice>
  </mc:AlternateContent>
  <xr:revisionPtr revIDLastSave="5" documentId="8_{820F92C3-AC88-4194-B754-948DB0083FF3}" xr6:coauthVersionLast="47" xr6:coauthVersionMax="47" xr10:uidLastSave="{F310E9F2-9ADF-47CE-BC74-2B140DCAD774}"/>
  <bookViews>
    <workbookView xWindow="-120" yWindow="-120" windowWidth="29040" windowHeight="15840" xr2:uid="{9F8D5880-0433-476D-8993-4A170D8BF56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15" i="1"/>
  <c r="I27" i="1"/>
  <c r="I24" i="1"/>
  <c r="I21" i="1"/>
  <c r="I18" i="1"/>
  <c r="I11" i="1"/>
  <c r="I8" i="1"/>
  <c r="I31" i="1" l="1"/>
</calcChain>
</file>

<file path=xl/sharedStrings.xml><?xml version="1.0" encoding="utf-8"?>
<sst xmlns="http://schemas.openxmlformats.org/spreadsheetml/2006/main" count="34" uniqueCount="25">
  <si>
    <t>Plaatsen regenton, -zuil, of -schutting</t>
  </si>
  <si>
    <t>Aantal schuttingelementen</t>
  </si>
  <si>
    <t>totaal</t>
  </si>
  <si>
    <t>Planten van bomen</t>
  </si>
  <si>
    <t>Aantal bomen</t>
  </si>
  <si>
    <t>Voorziening nuttig gebruik hemelwater</t>
  </si>
  <si>
    <t>x</t>
  </si>
  <si>
    <t>INVULLEN</t>
  </si>
  <si>
    <t>↓</t>
  </si>
  <si>
    <t>Vergoeding</t>
  </si>
  <si>
    <t>Maximaal te ontvangen</t>
  </si>
  <si>
    <t>Aantal m³ buffering</t>
  </si>
  <si>
    <t>m³ afgegraven grond voor aanvullende voorziening</t>
  </si>
  <si>
    <t>Berekening subsidie klimaatadaptatie 2024</t>
  </si>
  <si>
    <t>Afkoppelen regenwater</t>
  </si>
  <si>
    <t>Bestrating weghalen en vergroenen</t>
  </si>
  <si>
    <t>Aanleg groen dak</t>
  </si>
  <si>
    <t>Aantal m² groen dak</t>
  </si>
  <si>
    <t>Aanleg geveltuin</t>
  </si>
  <si>
    <t>Aantal regentonnen / -zuilen</t>
  </si>
  <si>
    <t>Aantal afgekoppelde regenpijpen</t>
  </si>
  <si>
    <t>Aantal m² vergroend</t>
  </si>
  <si>
    <t>Aantal geveltuinen</t>
  </si>
  <si>
    <t>Aanleg groengevel</t>
  </si>
  <si>
    <t>Aantal m² groengevel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</si>
</sst>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/>
      <right style="thin">
        <color theme="2"/>
      </right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/>
      <bottom style="thin">
        <color theme="0" tint="-0.14999847407452621"/>
      </bottom>
      <diagonal/>
    </border>
    <border>
      <left/>
      <right style="thin">
        <color theme="0" tint="-4.9989318521683403E-2"/>
      </right>
      <top/>
      <bottom style="thin">
        <color theme="0" tint="-0.14999847407452621"/>
      </bottom>
      <diagonal/>
    </border>
    <border>
      <left style="thin">
        <color theme="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2"/>
      </right>
      <top/>
      <bottom style="thin">
        <color theme="0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0" xfId="0" applyFont="1" applyFill="1"/>
    <xf numFmtId="0" fontId="1" fillId="2" borderId="1" xfId="0" applyFont="1" applyFill="1" applyBorder="1" applyAlignment="1">
      <alignment horizontal="center"/>
    </xf>
    <xf numFmtId="0" fontId="6" fillId="3" borderId="0" xfId="0" applyFont="1" applyFill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/>
    <xf numFmtId="164" fontId="1" fillId="3" borderId="0" xfId="0" applyNumberFormat="1" applyFont="1" applyFill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0" fillId="3" borderId="8" xfId="0" applyFill="1" applyBorder="1"/>
    <xf numFmtId="0" fontId="0" fillId="3" borderId="0" xfId="0" applyFill="1" applyBorder="1" applyAlignment="1">
      <alignment horizontal="center" vertical="center"/>
    </xf>
    <xf numFmtId="0" fontId="0" fillId="3" borderId="10" xfId="0" applyFill="1" applyBorder="1"/>
    <xf numFmtId="0" fontId="5" fillId="3" borderId="3" xfId="0" applyFont="1" applyFill="1" applyBorder="1"/>
    <xf numFmtId="0" fontId="5" fillId="3" borderId="3" xfId="0" quotePrefix="1" applyFont="1" applyFill="1" applyBorder="1" applyAlignment="1">
      <alignment horizontal="center"/>
    </xf>
    <xf numFmtId="0" fontId="0" fillId="3" borderId="12" xfId="0" applyFill="1" applyBorder="1"/>
    <xf numFmtId="0" fontId="0" fillId="3" borderId="3" xfId="0" applyFill="1" applyBorder="1" applyAlignment="1">
      <alignment horizontal="center" vertical="center"/>
    </xf>
    <xf numFmtId="0" fontId="5" fillId="3" borderId="0" xfId="0" quotePrefix="1" applyFont="1" applyFill="1" applyBorder="1" applyAlignment="1">
      <alignment horizontal="center"/>
    </xf>
    <xf numFmtId="0" fontId="1" fillId="3" borderId="5" xfId="0" applyFont="1" applyFill="1" applyBorder="1"/>
    <xf numFmtId="0" fontId="2" fillId="3" borderId="12" xfId="0" applyFont="1" applyFill="1" applyBorder="1"/>
    <xf numFmtId="164" fontId="0" fillId="3" borderId="7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0" fillId="2" borderId="2" xfId="0" applyFill="1" applyBorder="1" applyProtection="1">
      <protection locked="0"/>
    </xf>
    <xf numFmtId="0" fontId="1" fillId="3" borderId="8" xfId="0" applyFont="1" applyFill="1" applyBorder="1"/>
    <xf numFmtId="0" fontId="0" fillId="2" borderId="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5" fillId="3" borderId="14" xfId="0" applyFont="1" applyFill="1" applyBorder="1"/>
    <xf numFmtId="0" fontId="5" fillId="3" borderId="14" xfId="0" quotePrefix="1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0" fontId="0" fillId="3" borderId="17" xfId="0" applyFill="1" applyBorder="1"/>
    <xf numFmtId="0" fontId="0" fillId="3" borderId="14" xfId="0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5" fillId="3" borderId="20" xfId="0" applyFont="1" applyFill="1" applyBorder="1"/>
    <xf numFmtId="0" fontId="5" fillId="3" borderId="20" xfId="0" quotePrefix="1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0" fontId="0" fillId="3" borderId="22" xfId="0" applyFill="1" applyBorder="1"/>
    <xf numFmtId="0" fontId="0" fillId="3" borderId="23" xfId="0" applyFill="1" applyBorder="1"/>
    <xf numFmtId="164" fontId="1" fillId="3" borderId="18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9B5F-5DC5-43EE-9D17-3BB861BE7C4E}">
  <dimension ref="A1:N31"/>
  <sheetViews>
    <sheetView tabSelected="1" workbookViewId="0">
      <selection activeCell="E7" sqref="E7"/>
    </sheetView>
  </sheetViews>
  <sheetFormatPr defaultColWidth="8.7109375" defaultRowHeight="15" x14ac:dyDescent="0.25"/>
  <cols>
    <col min="1" max="3" width="8.7109375" style="4"/>
    <col min="4" max="4" width="20.7109375" style="4" customWidth="1"/>
    <col min="5" max="5" width="11.140625" style="4" customWidth="1"/>
    <col min="6" max="6" width="8.7109375" style="4"/>
    <col min="7" max="7" width="10" style="5" bestFit="1" customWidth="1"/>
    <col min="8" max="8" width="10" style="6" customWidth="1"/>
    <col min="9" max="9" width="22.7109375" style="7" customWidth="1"/>
    <col min="10" max="16384" width="8.7109375" style="4"/>
  </cols>
  <sheetData>
    <row r="1" spans="1:14" ht="18.75" x14ac:dyDescent="0.3">
      <c r="A1" s="3" t="s">
        <v>13</v>
      </c>
    </row>
    <row r="2" spans="1:14" ht="15.75" thickBot="1" x14ac:dyDescent="0.3"/>
    <row r="3" spans="1:14" x14ac:dyDescent="0.25">
      <c r="E3" s="2" t="s">
        <v>7</v>
      </c>
    </row>
    <row r="4" spans="1:14" x14ac:dyDescent="0.25">
      <c r="E4" s="8" t="s">
        <v>8</v>
      </c>
      <c r="G4" s="9" t="s">
        <v>9</v>
      </c>
      <c r="I4" s="10" t="s">
        <v>10</v>
      </c>
    </row>
    <row r="5" spans="1:14" x14ac:dyDescent="0.25">
      <c r="A5" s="16" t="s">
        <v>0</v>
      </c>
      <c r="B5" s="30"/>
      <c r="C5" s="30"/>
      <c r="D5" s="30"/>
      <c r="E5" s="18"/>
      <c r="F5" s="17"/>
      <c r="G5" s="20"/>
      <c r="H5" s="21"/>
      <c r="I5" s="32"/>
    </row>
    <row r="6" spans="1:14" x14ac:dyDescent="0.25">
      <c r="A6" s="22" t="s">
        <v>19</v>
      </c>
      <c r="B6" s="13"/>
      <c r="C6" s="13"/>
      <c r="D6" s="13"/>
      <c r="E6" s="40"/>
      <c r="F6" s="23" t="s">
        <v>6</v>
      </c>
      <c r="G6" s="14">
        <v>40</v>
      </c>
      <c r="H6" s="15"/>
      <c r="I6" s="33"/>
    </row>
    <row r="7" spans="1:14" x14ac:dyDescent="0.25">
      <c r="A7" s="22" t="s">
        <v>1</v>
      </c>
      <c r="B7" s="13"/>
      <c r="C7" s="13"/>
      <c r="D7" s="13"/>
      <c r="E7" s="40"/>
      <c r="F7" s="23" t="s">
        <v>6</v>
      </c>
      <c r="G7" s="14">
        <v>50</v>
      </c>
      <c r="H7" s="29"/>
      <c r="I7" s="33"/>
    </row>
    <row r="8" spans="1:14" x14ac:dyDescent="0.25">
      <c r="A8" s="24"/>
      <c r="B8" s="12"/>
      <c r="C8" s="12"/>
      <c r="D8" s="12"/>
      <c r="E8" s="31"/>
      <c r="F8" s="28"/>
      <c r="G8" s="25"/>
      <c r="H8" s="26"/>
      <c r="I8" s="34">
        <f>IF(E6*G6+E7*G7&lt;=100,G6*E6+G7*E7,IF(E7&gt;1,100,IF(E7&gt;0,45,100)))</f>
        <v>0</v>
      </c>
    </row>
    <row r="9" spans="1:14" x14ac:dyDescent="0.25">
      <c r="A9" s="16" t="s">
        <v>3</v>
      </c>
      <c r="B9" s="17"/>
      <c r="C9" s="17"/>
      <c r="D9" s="17"/>
      <c r="E9" s="18"/>
      <c r="F9" s="19"/>
      <c r="G9" s="20"/>
      <c r="H9" s="21"/>
      <c r="I9" s="35"/>
    </row>
    <row r="10" spans="1:14" x14ac:dyDescent="0.25">
      <c r="A10" s="22" t="s">
        <v>4</v>
      </c>
      <c r="B10" s="13"/>
      <c r="C10" s="13"/>
      <c r="D10" s="13"/>
      <c r="E10" s="11"/>
      <c r="F10" s="23" t="s">
        <v>6</v>
      </c>
      <c r="G10" s="14">
        <v>70</v>
      </c>
      <c r="H10" s="15"/>
      <c r="I10" s="33"/>
    </row>
    <row r="11" spans="1:14" x14ac:dyDescent="0.25">
      <c r="A11" s="24"/>
      <c r="B11" s="12"/>
      <c r="C11" s="12"/>
      <c r="D11" s="12"/>
      <c r="E11" s="27"/>
      <c r="F11" s="28"/>
      <c r="G11" s="25"/>
      <c r="H11" s="26"/>
      <c r="I11" s="34">
        <f>IF(G10*E10&gt;700,700,G10*E10)</f>
        <v>0</v>
      </c>
    </row>
    <row r="12" spans="1:14" x14ac:dyDescent="0.25">
      <c r="A12" s="16" t="s">
        <v>14</v>
      </c>
      <c r="B12" s="17"/>
      <c r="C12" s="17"/>
      <c r="D12" s="17"/>
      <c r="E12" s="18"/>
      <c r="F12" s="19"/>
      <c r="G12" s="20"/>
      <c r="H12" s="21"/>
      <c r="I12" s="35"/>
      <c r="N12" s="1"/>
    </row>
    <row r="13" spans="1:14" x14ac:dyDescent="0.25">
      <c r="A13" s="22" t="s">
        <v>20</v>
      </c>
      <c r="B13" s="13"/>
      <c r="C13" s="13"/>
      <c r="D13" s="13"/>
      <c r="E13" s="40"/>
      <c r="F13" s="23" t="s">
        <v>6</v>
      </c>
      <c r="G13" s="14">
        <v>80</v>
      </c>
      <c r="H13" s="15"/>
      <c r="I13" s="36"/>
    </row>
    <row r="14" spans="1:14" x14ac:dyDescent="0.25">
      <c r="A14" s="22" t="s">
        <v>12</v>
      </c>
      <c r="B14" s="13"/>
      <c r="C14" s="13"/>
      <c r="D14" s="13"/>
      <c r="E14" s="40"/>
      <c r="F14" s="23" t="s">
        <v>6</v>
      </c>
      <c r="G14" s="14">
        <v>300</v>
      </c>
      <c r="H14" s="29"/>
      <c r="I14" s="36"/>
    </row>
    <row r="15" spans="1:14" x14ac:dyDescent="0.25">
      <c r="A15" s="24"/>
      <c r="B15" s="12"/>
      <c r="C15" s="12"/>
      <c r="D15" s="12"/>
      <c r="E15" s="27"/>
      <c r="F15" s="28"/>
      <c r="G15" s="25"/>
      <c r="H15" s="26"/>
      <c r="I15" s="37">
        <f>IF(E13*G13+E14*G14&gt;2000,2000,E13*G13+E14*G14)</f>
        <v>0</v>
      </c>
    </row>
    <row r="16" spans="1:14" x14ac:dyDescent="0.25">
      <c r="A16" s="16" t="s">
        <v>15</v>
      </c>
      <c r="B16" s="17"/>
      <c r="C16" s="17"/>
      <c r="D16" s="17"/>
      <c r="E16" s="18"/>
      <c r="F16" s="19"/>
      <c r="G16" s="20"/>
      <c r="H16" s="21"/>
      <c r="I16" s="35"/>
    </row>
    <row r="17" spans="1:14" x14ac:dyDescent="0.25">
      <c r="A17" s="22" t="s">
        <v>21</v>
      </c>
      <c r="B17" s="13"/>
      <c r="C17" s="13"/>
      <c r="D17" s="13"/>
      <c r="E17" s="40"/>
      <c r="F17" s="23" t="s">
        <v>6</v>
      </c>
      <c r="G17" s="14">
        <v>8</v>
      </c>
      <c r="H17" s="15"/>
      <c r="I17" s="33"/>
    </row>
    <row r="18" spans="1:14" x14ac:dyDescent="0.25">
      <c r="A18" s="24"/>
      <c r="B18" s="12"/>
      <c r="C18" s="12"/>
      <c r="D18" s="12"/>
      <c r="E18" s="27"/>
      <c r="F18" s="28"/>
      <c r="G18" s="25"/>
      <c r="H18" s="26"/>
      <c r="I18" s="34">
        <f>IF(G17*E17&gt;1000,1000,G17*E17)</f>
        <v>0</v>
      </c>
    </row>
    <row r="19" spans="1:14" x14ac:dyDescent="0.25">
      <c r="A19" s="16" t="s">
        <v>16</v>
      </c>
      <c r="B19" s="17"/>
      <c r="C19" s="17"/>
      <c r="D19" s="17"/>
      <c r="E19" s="18"/>
      <c r="F19" s="19"/>
      <c r="G19" s="20"/>
      <c r="H19" s="21"/>
      <c r="I19" s="32"/>
    </row>
    <row r="20" spans="1:14" x14ac:dyDescent="0.25">
      <c r="A20" s="22" t="s">
        <v>17</v>
      </c>
      <c r="B20" s="13"/>
      <c r="C20" s="13"/>
      <c r="D20" s="13"/>
      <c r="E20" s="40"/>
      <c r="F20" s="23" t="s">
        <v>6</v>
      </c>
      <c r="G20" s="14">
        <v>16</v>
      </c>
      <c r="H20" s="15"/>
      <c r="I20" s="33"/>
    </row>
    <row r="21" spans="1:14" x14ac:dyDescent="0.25">
      <c r="A21" s="24"/>
      <c r="B21" s="12"/>
      <c r="C21" s="12"/>
      <c r="D21" s="12"/>
      <c r="E21" s="27"/>
      <c r="F21" s="28"/>
      <c r="G21" s="25"/>
      <c r="H21" s="26"/>
      <c r="I21" s="34">
        <f>IF(E20*G20&gt;=4000,4000,E20*G20)</f>
        <v>0</v>
      </c>
    </row>
    <row r="22" spans="1:14" x14ac:dyDescent="0.25">
      <c r="A22" s="16" t="s">
        <v>5</v>
      </c>
      <c r="B22" s="17"/>
      <c r="C22" s="17"/>
      <c r="D22" s="17"/>
      <c r="E22" s="18"/>
      <c r="F22" s="19"/>
      <c r="G22" s="20"/>
      <c r="H22" s="21"/>
      <c r="I22" s="32"/>
    </row>
    <row r="23" spans="1:14" x14ac:dyDescent="0.25">
      <c r="A23" s="22" t="s">
        <v>11</v>
      </c>
      <c r="B23" s="13"/>
      <c r="C23" s="13"/>
      <c r="D23" s="13"/>
      <c r="E23" s="40"/>
      <c r="F23" s="23" t="s">
        <v>6</v>
      </c>
      <c r="G23" s="14">
        <v>200</v>
      </c>
      <c r="H23" s="15"/>
      <c r="I23" s="33"/>
    </row>
    <row r="24" spans="1:14" x14ac:dyDescent="0.25">
      <c r="A24" s="24"/>
      <c r="B24" s="12"/>
      <c r="C24" s="12"/>
      <c r="D24" s="12"/>
      <c r="E24" s="45"/>
      <c r="F24" s="12"/>
      <c r="G24" s="25"/>
      <c r="H24" s="26"/>
      <c r="I24" s="34">
        <f>IF(E23*G23&gt;=1000,1000,E23*G23)</f>
        <v>0</v>
      </c>
    </row>
    <row r="25" spans="1:14" x14ac:dyDescent="0.25">
      <c r="A25" s="41" t="s">
        <v>18</v>
      </c>
      <c r="B25" s="13"/>
      <c r="C25" s="13"/>
      <c r="D25" s="13"/>
      <c r="E25" s="11"/>
      <c r="F25" s="13"/>
      <c r="G25" s="14"/>
      <c r="H25" s="29"/>
      <c r="I25" s="36"/>
    </row>
    <row r="26" spans="1:14" x14ac:dyDescent="0.25">
      <c r="A26" s="22" t="s">
        <v>22</v>
      </c>
      <c r="B26" s="13"/>
      <c r="C26" s="13"/>
      <c r="D26" s="13"/>
      <c r="E26" s="42"/>
      <c r="F26" s="23" t="s">
        <v>6</v>
      </c>
      <c r="G26" s="14">
        <v>50</v>
      </c>
      <c r="H26" s="29"/>
      <c r="I26" s="36"/>
      <c r="N26" s="53"/>
    </row>
    <row r="27" spans="1:14" x14ac:dyDescent="0.25">
      <c r="A27" s="43"/>
      <c r="B27" s="44"/>
      <c r="C27" s="44"/>
      <c r="D27" s="44"/>
      <c r="E27" s="45"/>
      <c r="F27" s="44"/>
      <c r="G27" s="46"/>
      <c r="H27" s="47"/>
      <c r="I27" s="48">
        <f>(G26*E26)</f>
        <v>0</v>
      </c>
    </row>
    <row r="28" spans="1:14" x14ac:dyDescent="0.25">
      <c r="A28" s="41" t="s">
        <v>23</v>
      </c>
      <c r="B28" s="13"/>
      <c r="C28" s="13"/>
      <c r="D28" s="13"/>
      <c r="E28" s="11"/>
      <c r="F28" s="13"/>
      <c r="G28" s="14"/>
      <c r="H28" s="29"/>
      <c r="I28" s="36"/>
    </row>
    <row r="29" spans="1:14" ht="15.75" thickBot="1" x14ac:dyDescent="0.3">
      <c r="A29" s="52" t="s">
        <v>24</v>
      </c>
      <c r="B29" s="53"/>
      <c r="C29" s="53"/>
      <c r="D29" s="53"/>
      <c r="E29" s="42"/>
      <c r="F29" s="23" t="s">
        <v>6</v>
      </c>
      <c r="G29" s="54">
        <v>20</v>
      </c>
      <c r="H29" s="55"/>
      <c r="I29" s="56"/>
    </row>
    <row r="30" spans="1:14" ht="15.75" thickBot="1" x14ac:dyDescent="0.3">
      <c r="A30" s="49"/>
      <c r="B30" s="44"/>
      <c r="C30" s="44"/>
      <c r="D30" s="44"/>
      <c r="E30" s="58"/>
      <c r="F30" s="50"/>
      <c r="G30" s="46"/>
      <c r="H30" s="51"/>
      <c r="I30" s="59">
        <f>IF(G29*E29&gt;1500,1500,G29*E29)</f>
        <v>0</v>
      </c>
      <c r="N30" s="57"/>
    </row>
    <row r="31" spans="1:14" ht="31.5" customHeight="1" x14ac:dyDescent="0.25">
      <c r="H31" s="39" t="s">
        <v>2</v>
      </c>
      <c r="I31" s="38">
        <f>SUM(I6:I30)</f>
        <v>0</v>
      </c>
    </row>
  </sheetData>
  <sheetProtection algorithmName="SHA-512" hashValue="ADdeGRRub11mnfThg3mn+IKNpJcJQpsb/2G53b7tc2cYzzilmSFz6hYEAvE4pwwGRSSXaPYJ8vXuI2RCLOW6mQ==" saltValue="/N4fnfYIZ/xOGVGIasDFYA==" spinCount="100000" sheet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mein xmlns="3ca4065b-3b43-4570-9d17-6ee618e7b3ab">
      <Value>Beheer</Value>
    </Domein>
    <l72b65e41614461b9b237d2ca8dc3bfa xmlns="d6bbc2d1-482a-4c29-b303-b1810eeb040b">
      <Terms xmlns="http://schemas.microsoft.com/office/infopath/2007/PartnerControls"/>
    </l72b65e41614461b9b237d2ca8dc3bfa>
    <ge0bf3e4aade45a29e5e49763c92758f xmlns="d6bbc2d1-482a-4c29-b303-b1810eeb0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 vertrouwelijk</TermName>
          <TermId xmlns="http://schemas.microsoft.com/office/infopath/2007/PartnerControls">0cccda81-4174-49df-8a69-bbc4c740eef7</TermId>
        </TermInfo>
      </Terms>
    </ge0bf3e4aade45a29e5e49763c92758f>
    <TaxCatchAll xmlns="d6bbc2d1-482a-4c29-b303-b1810eeb040b">
      <Value>2</Value>
      <Value>1</Value>
    </TaxCatchAll>
    <Sitenaam xmlns="d6bbc2d1-482a-4c29-b303-b1810eeb040b" xsi:nil="true"/>
    <e8b9f9cac66945448abed9f71f009dbb xmlns="d6bbc2d1-482a-4c29-b303-b1810eeb040b">
      <Terms xmlns="http://schemas.microsoft.com/office/infopath/2007/PartnerControls"/>
    </e8b9f9cac66945448abed9f71f009dbb>
    <a634f7bc081b4eba84449e18cebea45d xmlns="d6bbc2d1-482a-4c29-b303-b1810eeb0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Klimaatadaptatie Raalte</TermName>
          <TermId xmlns="http://schemas.microsoft.com/office/infopath/2007/PartnerControls">7580e51e-8eea-4e00-acb1-417178309859</TermId>
        </TermInfo>
      </Terms>
    </a634f7bc081b4eba84449e18cebea45d>
    <Item xmlns="3ca4065b-3b43-4570-9d17-6ee618e7b3ab">
      <Value>Algemeen</Value>
    </Item>
    <jf3007396e7347cea609257d9eaa4ca6 xmlns="d6bbc2d1-482a-4c29-b303-b1810eeb040b">
      <Terms xmlns="http://schemas.microsoft.com/office/infopath/2007/PartnerControls"/>
    </jf3007396e7347cea609257d9eaa4ca6>
    <Archief xmlns="3ca4065b-3b43-4570-9d17-6ee618e7b3ab">false</Archief>
    <Jaar xmlns="3ca4065b-3b43-4570-9d17-6ee618e7b3ab">2024</Jaar>
    <Projectonderdeel xmlns="3ca4065b-3b43-4570-9d17-6ee618e7b3ab">Klimaatsubsidie</Projectonderdeel>
    <c9555a5d75ea45459c485b5bc5619d47 xmlns="d6bbc2d1-482a-4c29-b303-b1810eeb040b">
      <Terms xmlns="http://schemas.microsoft.com/office/infopath/2007/PartnerControls"/>
    </c9555a5d75ea45459c485b5bc5619d47>
    <pd50c43e94894024a73443235b9c5599 xmlns="d6bbc2d1-482a-4c29-b303-b1810eeb040b">
      <Terms xmlns="http://schemas.microsoft.com/office/infopath/2007/PartnerControls"/>
    </pd50c43e94894024a73443235b9c5599>
    <lcf76f155ced4ddcb4097134ff3c332f xmlns="3ca4065b-3b43-4570-9d17-6ee618e7b3a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document" ma:contentTypeID="0x010100FC687DE69F4B494183840F463452851A00B00CB838A31F654E877E426DB5E7F069" ma:contentTypeVersion="72" ma:contentTypeDescription="" ma:contentTypeScope="" ma:versionID="4b2a87b591397b260f972393e6378096">
  <xsd:schema xmlns:xsd="http://www.w3.org/2001/XMLSchema" xmlns:xs="http://www.w3.org/2001/XMLSchema" xmlns:p="http://schemas.microsoft.com/office/2006/metadata/properties" xmlns:ns2="3ca4065b-3b43-4570-9d17-6ee618e7b3ab" xmlns:ns3="d6bbc2d1-482a-4c29-b303-b1810eeb040b" targetNamespace="http://schemas.microsoft.com/office/2006/metadata/properties" ma:root="true" ma:fieldsID="c00333b30b648864cd0a54c8fb7c95ba" ns2:_="" ns3:_="">
    <xsd:import namespace="3ca4065b-3b43-4570-9d17-6ee618e7b3ab"/>
    <xsd:import namespace="d6bbc2d1-482a-4c29-b303-b1810eeb040b"/>
    <xsd:element name="properties">
      <xsd:complexType>
        <xsd:sequence>
          <xsd:element name="documentManagement">
            <xsd:complexType>
              <xsd:all>
                <xsd:element ref="ns2:Projectonderdeel"/>
                <xsd:element ref="ns3:Sitenaam" minOccurs="0"/>
                <xsd:element ref="ns3:pd50c43e94894024a73443235b9c5599" minOccurs="0"/>
                <xsd:element ref="ns3:jf3007396e7347cea609257d9eaa4ca6" minOccurs="0"/>
                <xsd:element ref="ns3:a634f7bc081b4eba84449e18cebea45d" minOccurs="0"/>
                <xsd:element ref="ns3:e8b9f9cac66945448abed9f71f009dbb" minOccurs="0"/>
                <xsd:element ref="ns3:l72b65e41614461b9b237d2ca8dc3bfa" minOccurs="0"/>
                <xsd:element ref="ns3:TaxCatchAllLabel" minOccurs="0"/>
                <xsd:element ref="ns3:c9555a5d75ea45459c485b5bc5619d47" minOccurs="0"/>
                <xsd:element ref="ns3:TaxCatchAll" minOccurs="0"/>
                <xsd:element ref="ns3:ge0bf3e4aade45a29e5e49763c92758f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Item" minOccurs="0"/>
                <xsd:element ref="ns2:Jaar"/>
                <xsd:element ref="ns2:Domein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Archief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4065b-3b43-4570-9d17-6ee618e7b3ab" elementFormDefault="qualified">
    <xsd:import namespace="http://schemas.microsoft.com/office/2006/documentManagement/types"/>
    <xsd:import namespace="http://schemas.microsoft.com/office/infopath/2007/PartnerControls"/>
    <xsd:element name="Projectonderdeel" ma:index="2" ma:displayName="Onderdeel" ma:format="RadioButtons" ma:internalName="Projectonderdeel">
      <xsd:simpleType>
        <xsd:restriction base="dms:Choice">
          <xsd:enumeration value="Beleid en Strategie"/>
          <xsd:enumeration value="Integrale aanpak"/>
          <xsd:enumeration value="Klimaatsubsidie"/>
          <xsd:enumeration value="Communicatie"/>
          <xsd:enumeration value="Groene Schoolpleinen"/>
          <xsd:enumeration value="RIVUS"/>
          <xsd:enumeration value="Evaluatie"/>
          <xsd:enumeration value="Foto's en Video's"/>
          <xsd:enumeration value="Stresstesten"/>
          <xsd:enumeration value="Verkenningsfase"/>
          <xsd:enumeration value="Groen Samen Doen"/>
          <xsd:enumeration value="Inspiratie &amp; extern onderzoek"/>
          <xsd:enumeration value="Anders"/>
        </xsd:restriction>
      </xsd:simpleType>
    </xsd:element>
    <xsd:element name="MediaServiceMetadata" ma:index="2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Item" ma:index="34" nillable="true" ma:displayName="Item" ma:default="Algemeen" ma:internalName="Ite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fbeeldingen"/>
                    <xsd:enumeration value="Algemeen"/>
                    <xsd:enumeration value="Beleid"/>
                    <xsd:enumeration value="Bestuur"/>
                    <xsd:enumeration value="Communicatie"/>
                    <xsd:enumeration value="Financiën"/>
                    <xsd:enumeration value="Overleg"/>
                    <xsd:enumeration value="Rapportages"/>
                    <xsd:enumeration value="Format"/>
                  </xsd:restriction>
                </xsd:simpleType>
              </xsd:element>
            </xsd:sequence>
          </xsd:extension>
        </xsd:complexContent>
      </xsd:complexType>
    </xsd:element>
    <xsd:element name="Jaar" ma:index="35" ma:displayName="Jaar" ma:default="2022" ma:format="RadioButtons" ma:internalName="Jaar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</xsd:restriction>
      </xsd:simpleType>
    </xsd:element>
    <xsd:element name="Domein" ma:index="36" nillable="true" ma:displayName="Domein" ma:default="Beheer" ma:internalName="Domei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drijfsvoering"/>
                    <xsd:enumeration value="Beheer"/>
                    <xsd:enumeration value="Publiek"/>
                    <xsd:enumeration value="Ruimte"/>
                    <xsd:enumeration value="Samenleving"/>
                    <xsd:enumeration value="Sociaal"/>
                  </xsd:restriction>
                </xsd:simpleType>
              </xsd:element>
            </xsd:sequence>
          </xsd:extension>
        </xsd:complexContent>
      </xsd:complex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rchief" ma:index="41" nillable="true" ma:displayName="Archief" ma:default="1" ma:internalName="Archief">
      <xsd:simpleType>
        <xsd:restriction base="dms:Boolean"/>
      </xsd:simpleType>
    </xsd:element>
    <xsd:element name="lcf76f155ced4ddcb4097134ff3c332f" ma:index="43" nillable="true" ma:taxonomy="true" ma:internalName="lcf76f155ced4ddcb4097134ff3c332f" ma:taxonomyFieldName="MediaServiceImageTags" ma:displayName="Afbeeldingtags" ma:readOnly="false" ma:fieldId="{5cf76f15-5ced-4ddc-b409-7134ff3c332f}" ma:taxonomyMulti="true" ma:sspId="6ff162f9-bf57-4ff8-9921-ebf521560e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bc2d1-482a-4c29-b303-b1810eeb040b" elementFormDefault="qualified">
    <xsd:import namespace="http://schemas.microsoft.com/office/2006/documentManagement/types"/>
    <xsd:import namespace="http://schemas.microsoft.com/office/infopath/2007/PartnerControls"/>
    <xsd:element name="Sitenaam" ma:index="5" nillable="true" ma:displayName="SiteURL" ma:description="Geef hier de naam aan van site zoals die in de URL is opgenomen." ma:internalName="Sitenaam" ma:readOnly="false">
      <xsd:simpleType>
        <xsd:restriction base="dms:Text">
          <xsd:maxLength value="255"/>
        </xsd:restriction>
      </xsd:simpleType>
    </xsd:element>
    <xsd:element name="pd50c43e94894024a73443235b9c5599" ma:index="10" nillable="true" ma:taxonomy="true" ma:internalName="pd50c43e94894024a73443235b9c5599" ma:taxonomyFieldName="Documenttype" ma:displayName="Documenttype" ma:readOnly="false" ma:fieldId="{9d50c43e-9489-4024-a734-43235b9c5599}" ma:sspId="6ff162f9-bf57-4ff8-9921-ebf521560e7a" ma:termSetId="9e378132-0a24-4983-9c6e-8d7bbbefb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f3007396e7347cea609257d9eaa4ca6" ma:index="11" nillable="true" ma:taxonomy="true" ma:internalName="jf3007396e7347cea609257d9eaa4ca6" ma:taxonomyFieldName="Documentstatus" ma:displayName="Documentstatus" ma:readOnly="false" ma:fieldId="{3f300739-6e73-47ce-a609-257d9eaa4ca6}" ma:sspId="6ff162f9-bf57-4ff8-9921-ebf521560e7a" ma:termSetId="df263a78-4b63-4c83-a7ac-21294fe37c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34f7bc081b4eba84449e18cebea45d" ma:index="12" nillable="true" ma:taxonomy="true" ma:internalName="a634f7bc081b4eba84449e18cebea45d" ma:taxonomyFieldName="Project" ma:displayName="Project" ma:readOnly="false" ma:default="1;#Klimaatadaptatie Raalte|7580e51e-8eea-4e00-acb1-417178309859" ma:fieldId="{a634f7bc-081b-4eba-8444-9e18cebea45d}" ma:sspId="6ff162f9-bf57-4ff8-9921-ebf521560e7a" ma:termSetId="1c0f9c23-a653-4ddb-86d2-f341e7c8dc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b9f9cac66945448abed9f71f009dbb" ma:index="13" nillable="true" ma:taxonomy="true" ma:internalName="e8b9f9cac66945448abed9f71f009dbb" ma:taxonomyFieldName="Classificatie" ma:displayName="Classificatie" ma:readOnly="false" ma:fieldId="{e8b9f9ca-c669-4544-8abe-d9f71f009dbb}" ma:sspId="6ff162f9-bf57-4ff8-9921-ebf521560e7a" ma:termSetId="25037ff8-8bfd-471d-9dee-4d1c3613d0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72b65e41614461b9b237d2ca8dc3bfa" ma:index="14" nillable="true" ma:taxonomy="true" ma:internalName="l72b65e41614461b9b237d2ca8dc3bfa" ma:taxonomyFieldName="Identificatiekenmerk" ma:displayName="Identificatiekenmerk" ma:readOnly="false" ma:fieldId="{572b65e4-1614-461b-9b23-7d2ca8dc3bfa}" ma:sspId="6ff162f9-bf57-4ff8-9921-ebf521560e7a" ma:termSetId="22d16020-4180-46cd-aecb-b536b6cd52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5" nillable="true" ma:displayName="Taxonomy Catch All Column1" ma:hidden="true" ma:list="{a1217a0c-23a6-4125-957e-67bcba7cc134}" ma:internalName="TaxCatchAllLabel" ma:readOnly="true" ma:showField="CatchAllDataLabel" ma:web="d6bbc2d1-482a-4c29-b303-b1810eeb0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9555a5d75ea45459c485b5bc5619d47" ma:index="16" nillable="true" ma:taxonomy="true" ma:internalName="c9555a5d75ea45459c485b5bc5619d47" ma:taxonomyFieldName="Organisatie" ma:displayName="Organisatie" ma:readOnly="false" ma:fieldId="{c9555a5d-75ea-4545-9c48-5b5bc5619d47}" ma:sspId="6ff162f9-bf57-4ff8-9921-ebf521560e7a" ma:termSetId="4b9568b4-c90d-4062-992b-bc9aa4a2e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a1217a0c-23a6-4125-957e-67bcba7cc134}" ma:internalName="TaxCatchAll" ma:readOnly="false" ma:showField="CatchAllData" ma:web="d6bbc2d1-482a-4c29-b303-b1810eeb0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0bf3e4aade45a29e5e49763c92758f" ma:index="24" nillable="true" ma:taxonomy="true" ma:internalName="ge0bf3e4aade45a29e5e49763c92758f" ma:taxonomyFieldName="Vertrouwelijkheid" ma:displayName="Vertrouwelijkheidsniveau" ma:readOnly="false" ma:default="-1;#Intern vertrouwelijk|0cccda81-4174-49df-8a69-bbc4c740eef7" ma:fieldId="{0e0bf3e4-aade-45a2-9e5e-49763c92758f}" ma:sspId="6ff162f9-bf57-4ff8-9921-ebf521560e7a" ma:termSetId="36d4dbb1-8162-4df7-926f-7eb4a1653e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CA24-E3C7-420A-8708-599A1F9D1639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d6bbc2d1-482a-4c29-b303-b1810eeb040b"/>
    <ds:schemaRef ds:uri="http://schemas.microsoft.com/office/infopath/2007/PartnerControls"/>
    <ds:schemaRef ds:uri="http://purl.org/dc/elements/1.1/"/>
    <ds:schemaRef ds:uri="3ca4065b-3b43-4570-9d17-6ee618e7b3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02B657-727B-4008-8332-178E90062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91333C-78A6-410E-B3B3-DA9BD9D40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a4065b-3b43-4570-9d17-6ee618e7b3ab"/>
    <ds:schemaRef ds:uri="d6bbc2d1-482a-4c29-b303-b1810eeb0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maud.weenink@raalte.nl</dc:creator>
  <cp:lastModifiedBy>Maud Weenink</cp:lastModifiedBy>
  <dcterms:created xsi:type="dcterms:W3CDTF">2022-01-27T13:40:47Z</dcterms:created>
  <dcterms:modified xsi:type="dcterms:W3CDTF">2024-01-17T14:43:21Z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0x010100FC687DE69F4B494183840F463452851A00B00CB838A31F654E877E426DB5E7F069</vt:lpwstr>
  </property>
  <property fmtid="{D5CDD505-2E9C-101B-9397-08002B2CF9AE}" pid="3" name="Classificatie">
    <vt:lpwstr/>
  </property>
  <property fmtid="{D5CDD505-2E9C-101B-9397-08002B2CF9AE}" pid="4" name="Project">
    <vt:lpwstr>1;#Klimaatadaptatie Raalte|7580e51e-8eea-4e00-acb1-417178309859</vt:lpwstr>
  </property>
  <property fmtid="{D5CDD505-2E9C-101B-9397-08002B2CF9AE}" pid="5" name="Organisatie">
    <vt:lpwstr/>
  </property>
  <property fmtid="{D5CDD505-2E9C-101B-9397-08002B2CF9AE}" pid="6" name="Documenttype">
    <vt:lpwstr/>
  </property>
  <property fmtid="{D5CDD505-2E9C-101B-9397-08002B2CF9AE}" pid="7" name="Documentstatus">
    <vt:lpwstr/>
  </property>
  <property fmtid="{D5CDD505-2E9C-101B-9397-08002B2CF9AE}" pid="8" name="Identificatiekenmerk">
    <vt:lpwstr/>
  </property>
  <property fmtid="{D5CDD505-2E9C-101B-9397-08002B2CF9AE}" pid="9" name="Vertrouwelijkheid">
    <vt:lpwstr>2;#Intern vertrouwelijk|0cccda81-4174-49df-8a69-bbc4c740eef7</vt:lpwstr>
  </property>
</Properties>
</file>